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600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5" i="1" l="1"/>
  <c r="C9" i="1"/>
  <c r="C7" i="1"/>
  <c r="H10" i="1" l="1"/>
  <c r="G7" i="1"/>
  <c r="G11" i="1" l="1"/>
  <c r="I11" i="1" s="1"/>
  <c r="C11" i="1"/>
  <c r="K11" i="1" l="1"/>
  <c r="H11" i="1"/>
  <c r="C6" i="1"/>
  <c r="G6" i="1"/>
  <c r="I7" i="1"/>
  <c r="J7" i="1" s="1"/>
  <c r="G8" i="1"/>
  <c r="I8" i="1" s="1"/>
  <c r="G9" i="1"/>
  <c r="I9" i="1" s="1"/>
  <c r="J9" i="1" s="1"/>
  <c r="G10" i="1"/>
  <c r="I10" i="1" s="1"/>
  <c r="H5" i="1"/>
  <c r="C10" i="1" l="1"/>
  <c r="J8" i="1" l="1"/>
  <c r="C8" i="1"/>
  <c r="H8" i="1" s="1"/>
  <c r="H7" i="1"/>
  <c r="H6" i="1" l="1"/>
  <c r="H9" i="1" l="1"/>
</calcChain>
</file>

<file path=xl/sharedStrings.xml><?xml version="1.0" encoding="utf-8"?>
<sst xmlns="http://schemas.openxmlformats.org/spreadsheetml/2006/main" count="14" uniqueCount="14">
  <si>
    <t/>
  </si>
  <si>
    <t>Bidraget/arkeologi-kostnad</t>
  </si>
  <si>
    <t>Modell för beräkningar av bidrag</t>
  </si>
  <si>
    <t xml:space="preserve">Bidrag </t>
  </si>
  <si>
    <t>Arbetsföretagets  kostnader med olika kostnadsnivåer för arkeologin</t>
  </si>
  <si>
    <t>Produktionskostnad</t>
  </si>
  <si>
    <t>Ark. förundersökning</t>
  </si>
  <si>
    <t>Arkeologiska undersökningar med alternativa kostnadsnivåer</t>
  </si>
  <si>
    <t>Totalkostnad inkl. arkeologi och maskintid</t>
  </si>
  <si>
    <t>Förunder-sökning exkl. maskintid</t>
  </si>
  <si>
    <t>Arkeologisk undersök-ning exkl. maskintid</t>
  </si>
  <si>
    <t>Total arkeologikostnad exkl. maskintid</t>
  </si>
  <si>
    <t>Arkeologikost./total kostnad för arbetsföretaget</t>
  </si>
  <si>
    <t>Företagarens 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</si>
</sst>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3" fontId="0" fillId="0" borderId="3" xfId="0" applyNumberFormat="1" applyBorder="1"/>
    <xf numFmtId="10" fontId="0" fillId="0" borderId="3" xfId="0" applyNumberFormat="1" applyFill="1" applyBorder="1"/>
    <xf numFmtId="3" fontId="0" fillId="0" borderId="1" xfId="0" applyNumberFormat="1" applyFill="1" applyBorder="1"/>
    <xf numFmtId="0" fontId="0" fillId="0" borderId="1" xfId="0" quotePrefix="1" applyFill="1" applyBorder="1"/>
    <xf numFmtId="0" fontId="0" fillId="0" borderId="1" xfId="0" applyFill="1" applyBorder="1"/>
    <xf numFmtId="10" fontId="0" fillId="0" borderId="1" xfId="0" applyNumberFormat="1" applyFill="1" applyBorder="1"/>
    <xf numFmtId="3" fontId="0" fillId="0" borderId="2" xfId="0" applyNumberFormat="1" applyFill="1" applyBorder="1"/>
    <xf numFmtId="9" fontId="0" fillId="0" borderId="1" xfId="0" applyNumberFormat="1" applyFill="1" applyBorder="1"/>
    <xf numFmtId="10" fontId="0" fillId="0" borderId="2" xfId="0" applyNumberFormat="1" applyFill="1" applyBorder="1"/>
    <xf numFmtId="9" fontId="0" fillId="0" borderId="2" xfId="0" applyNumberFormat="1" applyFill="1" applyBorder="1"/>
    <xf numFmtId="3" fontId="0" fillId="0" borderId="3" xfId="0" applyNumberFormat="1" applyFill="1" applyBorder="1"/>
    <xf numFmtId="9" fontId="0" fillId="0" borderId="3" xfId="0" applyNumberFormat="1" applyFill="1" applyBorder="1"/>
    <xf numFmtId="3" fontId="0" fillId="0" borderId="2" xfId="0" applyNumberFormat="1" applyBorder="1"/>
    <xf numFmtId="3" fontId="2" fillId="3" borderId="4" xfId="0" applyNumberFormat="1" applyFont="1" applyFill="1" applyBorder="1"/>
    <xf numFmtId="3" fontId="2" fillId="3" borderId="7" xfId="0" applyNumberFormat="1" applyFont="1" applyFill="1" applyBorder="1"/>
    <xf numFmtId="10" fontId="2" fillId="3" borderId="4" xfId="0" applyNumberFormat="1" applyFont="1" applyFill="1" applyBorder="1"/>
    <xf numFmtId="9" fontId="2" fillId="3" borderId="4" xfId="0" applyNumberFormat="1" applyFont="1" applyFill="1" applyBorder="1"/>
    <xf numFmtId="3" fontId="0" fillId="0" borderId="6" xfId="0" applyNumberFormat="1" applyBorder="1"/>
    <xf numFmtId="3" fontId="0" fillId="3" borderId="9" xfId="0" applyNumberFormat="1" applyFill="1" applyBorder="1"/>
    <xf numFmtId="3" fontId="0" fillId="0" borderId="8" xfId="0" applyNumberFormat="1" applyBorder="1"/>
    <xf numFmtId="3" fontId="0" fillId="0" borderId="10" xfId="0" applyNumberFormat="1" applyFill="1" applyBorder="1"/>
    <xf numFmtId="3" fontId="0" fillId="0" borderId="11" xfId="0" applyNumberFormat="1" applyBorder="1"/>
    <xf numFmtId="3" fontId="0" fillId="0" borderId="12" xfId="0" applyNumberFormat="1" applyBorder="1"/>
    <xf numFmtId="3" fontId="2" fillId="3" borderId="13" xfId="0" applyNumberFormat="1" applyFont="1" applyFill="1" applyBorder="1"/>
    <xf numFmtId="0" fontId="0" fillId="2" borderId="2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topLeftCell="A2" workbookViewId="0">
      <selection activeCell="F17" sqref="F16:F17"/>
    </sheetView>
  </sheetViews>
  <sheetFormatPr defaultRowHeight="15" x14ac:dyDescent="0.25"/>
  <cols>
    <col min="1" max="2" width="22.140625" customWidth="1"/>
    <col min="3" max="3" width="13.42578125" customWidth="1"/>
    <col min="4" max="4" width="10.28515625" customWidth="1"/>
    <col min="5" max="5" width="9.140625" hidden="1" customWidth="1"/>
    <col min="6" max="6" width="11.140625" customWidth="1"/>
    <col min="7" max="7" width="9.85546875" customWidth="1"/>
    <col min="8" max="8" width="15" customWidth="1"/>
    <col min="9" max="9" width="9.140625" customWidth="1"/>
    <col min="11" max="11" width="12.42578125" customWidth="1"/>
  </cols>
  <sheetData>
    <row r="1" spans="1:11" ht="18.75" x14ac:dyDescent="0.3">
      <c r="A1" s="1" t="s">
        <v>2</v>
      </c>
    </row>
    <row r="2" spans="1:11" ht="18.75" x14ac:dyDescent="0.3">
      <c r="A2" s="1"/>
    </row>
    <row r="3" spans="1:11" ht="92.25" customHeight="1" x14ac:dyDescent="0.25">
      <c r="B3" s="5" t="s">
        <v>4</v>
      </c>
      <c r="C3" s="5" t="s">
        <v>8</v>
      </c>
      <c r="D3" s="5" t="s">
        <v>9</v>
      </c>
      <c r="E3" s="4"/>
      <c r="F3" s="5" t="s">
        <v>10</v>
      </c>
      <c r="G3" s="5" t="s">
        <v>11</v>
      </c>
      <c r="H3" s="5" t="s">
        <v>12</v>
      </c>
      <c r="I3" s="5" t="s">
        <v>3</v>
      </c>
      <c r="J3" s="5" t="s">
        <v>1</v>
      </c>
      <c r="K3" s="5" t="s">
        <v>13</v>
      </c>
    </row>
    <row r="4" spans="1:11" x14ac:dyDescent="0.25">
      <c r="A4" s="4" t="s">
        <v>5</v>
      </c>
      <c r="B4" s="3">
        <v>8800000</v>
      </c>
      <c r="C4" s="3"/>
      <c r="D4" s="3"/>
      <c r="E4" s="3"/>
      <c r="F4" s="3"/>
      <c r="G4" s="8"/>
      <c r="H4" s="9" t="s">
        <v>0</v>
      </c>
      <c r="I4" s="10"/>
      <c r="J4" s="10"/>
      <c r="K4" s="2"/>
    </row>
    <row r="5" spans="1:11" x14ac:dyDescent="0.25">
      <c r="A5" s="4" t="s">
        <v>6</v>
      </c>
      <c r="B5" s="3">
        <v>225700</v>
      </c>
      <c r="C5" s="3">
        <f>B4+B5</f>
        <v>9025700</v>
      </c>
      <c r="D5" s="3">
        <v>204100</v>
      </c>
      <c r="E5" s="3"/>
      <c r="F5" s="3"/>
      <c r="G5" s="8">
        <v>204100</v>
      </c>
      <c r="H5" s="11">
        <f t="shared" ref="H5:H9" si="0">G5/C5</f>
        <v>2.2613204515993218E-2</v>
      </c>
      <c r="I5" s="10"/>
      <c r="J5" s="10"/>
      <c r="K5" s="2"/>
    </row>
    <row r="6" spans="1:11" x14ac:dyDescent="0.25">
      <c r="A6" s="30" t="s">
        <v>7</v>
      </c>
      <c r="B6" s="27">
        <v>250000</v>
      </c>
      <c r="C6" s="3">
        <f>C5+B6</f>
        <v>9275700</v>
      </c>
      <c r="D6" s="3">
        <v>204100</v>
      </c>
      <c r="E6" s="3"/>
      <c r="F6" s="3">
        <v>200000</v>
      </c>
      <c r="G6" s="8">
        <f t="shared" ref="G6:G10" si="1">D6+F6</f>
        <v>404100</v>
      </c>
      <c r="H6" s="11">
        <f t="shared" si="0"/>
        <v>4.3565445195510852E-2</v>
      </c>
      <c r="I6" s="10"/>
      <c r="J6" s="10"/>
      <c r="K6" s="2"/>
    </row>
    <row r="7" spans="1:11" x14ac:dyDescent="0.25">
      <c r="A7" s="31"/>
      <c r="B7" s="27">
        <v>350000</v>
      </c>
      <c r="C7" s="3">
        <f>C5+B7</f>
        <v>9375700</v>
      </c>
      <c r="D7" s="3">
        <v>204100</v>
      </c>
      <c r="E7" s="3"/>
      <c r="F7" s="3">
        <v>300000</v>
      </c>
      <c r="G7" s="8">
        <f>D7+F7</f>
        <v>504100</v>
      </c>
      <c r="H7" s="11">
        <f t="shared" si="0"/>
        <v>5.3766652089977281E-2</v>
      </c>
      <c r="I7" s="12">
        <f xml:space="preserve"> G7-400000</f>
        <v>104100</v>
      </c>
      <c r="J7" s="13">
        <f>I7/G7</f>
        <v>0.20650664550684389</v>
      </c>
      <c r="K7" s="3">
        <v>400000</v>
      </c>
    </row>
    <row r="8" spans="1:11" x14ac:dyDescent="0.25">
      <c r="A8" s="31"/>
      <c r="B8" s="27">
        <v>450000</v>
      </c>
      <c r="C8" s="3">
        <f>C5+B8</f>
        <v>9475700</v>
      </c>
      <c r="D8" s="3">
        <v>204100</v>
      </c>
      <c r="E8" s="3"/>
      <c r="F8" s="3">
        <v>400000</v>
      </c>
      <c r="G8" s="8">
        <f t="shared" si="1"/>
        <v>604100</v>
      </c>
      <c r="H8" s="11">
        <f t="shared" si="0"/>
        <v>6.3752545986048528E-2</v>
      </c>
      <c r="I8" s="12">
        <f xml:space="preserve"> G8-400000</f>
        <v>204100</v>
      </c>
      <c r="J8" s="13">
        <f>I8/G8</f>
        <v>0.3378579705346797</v>
      </c>
      <c r="K8" s="3">
        <v>400000</v>
      </c>
    </row>
    <row r="9" spans="1:11" ht="15.75" thickBot="1" x14ac:dyDescent="0.3">
      <c r="A9" s="31"/>
      <c r="B9" s="28">
        <v>550000</v>
      </c>
      <c r="C9" s="18">
        <f>C5+B9</f>
        <v>9575700</v>
      </c>
      <c r="D9" s="18">
        <v>204100</v>
      </c>
      <c r="E9" s="18"/>
      <c r="F9" s="18">
        <v>500000</v>
      </c>
      <c r="G9" s="12">
        <f t="shared" si="1"/>
        <v>704100</v>
      </c>
      <c r="H9" s="14">
        <f t="shared" si="0"/>
        <v>7.3529872489739648E-2</v>
      </c>
      <c r="I9" s="12">
        <f xml:space="preserve"> G9-400000</f>
        <v>304100</v>
      </c>
      <c r="J9" s="15">
        <f>I9/G9</f>
        <v>0.43189887800028404</v>
      </c>
      <c r="K9" s="25">
        <v>400000</v>
      </c>
    </row>
    <row r="10" spans="1:11" ht="15.75" thickBot="1" x14ac:dyDescent="0.3">
      <c r="A10" s="31"/>
      <c r="B10" s="29">
        <v>850000</v>
      </c>
      <c r="C10" s="19">
        <f>C5+B10</f>
        <v>9875700</v>
      </c>
      <c r="D10" s="19">
        <v>204100</v>
      </c>
      <c r="E10" s="19"/>
      <c r="F10" s="20">
        <v>800000</v>
      </c>
      <c r="G10" s="19">
        <f t="shared" si="1"/>
        <v>1004100</v>
      </c>
      <c r="H10" s="21">
        <f>G10/C10</f>
        <v>0.10167380540113612</v>
      </c>
      <c r="I10" s="19">
        <f>G10*J10</f>
        <v>602460</v>
      </c>
      <c r="J10" s="22">
        <v>0.6</v>
      </c>
      <c r="K10" s="24">
        <v>400000</v>
      </c>
    </row>
    <row r="11" spans="1:11" x14ac:dyDescent="0.25">
      <c r="A11" s="32"/>
      <c r="B11" s="23">
        <v>1350000</v>
      </c>
      <c r="C11" s="6">
        <f>C5+B11</f>
        <v>10375700</v>
      </c>
      <c r="D11" s="6">
        <v>204100</v>
      </c>
      <c r="E11" s="6"/>
      <c r="F11" s="6">
        <v>1300000</v>
      </c>
      <c r="G11" s="16">
        <f>D11+F11</f>
        <v>1504100</v>
      </c>
      <c r="H11" s="7">
        <f>G11/C11</f>
        <v>0.14496371329163332</v>
      </c>
      <c r="I11" s="26">
        <f>G11*J11</f>
        <v>902460</v>
      </c>
      <c r="J11" s="17">
        <v>0.6</v>
      </c>
      <c r="K11" s="23">
        <f>G11-I11</f>
        <v>601640</v>
      </c>
    </row>
  </sheetData>
  <mergeCells count="1">
    <mergeCell ref="A6:A1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Hyrefelt Dahlström</dc:creator>
  <cp:lastModifiedBy>Helene Hyrefelt Dahlström</cp:lastModifiedBy>
  <cp:lastPrinted>2016-11-10T15:37:52Z</cp:lastPrinted>
  <dcterms:created xsi:type="dcterms:W3CDTF">2014-02-10T08:10:04Z</dcterms:created>
  <dcterms:modified xsi:type="dcterms:W3CDTF">2016-11-10T15:41:00Z</dcterms:modified>
</cp:coreProperties>
</file>